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<sst xmlns="http://schemas.openxmlformats.org/spreadsheetml/2006/main" count="24" uniqueCount="16">
  <si>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Speirman's Rank Results</t>
  </si>
  <si>
    <t>Distance From Source</t>
  </si>
  <si>
    <t>Rank</t>
  </si>
  <si>
    <t>Discharge in cumecs</t>
  </si>
  <si>
    <t>d</t>
  </si>
  <si>
    <t>d^2</t>
  </si>
  <si>
    <t>Primary readings (short distance change)</t>
  </si>
  <si>
    <t>Secondary readings (large distance change)</t>
  </si>
  <si>
    <r>
      <t>d</t>
    </r>
    <r>
      <rPr>
        <b/>
        <vertAlign val="super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 xml:space="preserve"> </t>
    </r>
  </si>
  <si>
    <t>Speirman's Rank Coefficient</t>
  </si>
  <si>
    <r>
      <rPr>
        <b/>
        <sz val="16"/>
        <color indexed="8"/>
        <rFont val="Calibri"/>
        <family val="2"/>
      </rPr>
      <t>∑</t>
    </r>
    <r>
      <rPr>
        <b/>
        <sz val="14"/>
        <color indexed="8"/>
        <rFont val="Calibri"/>
        <family val="2"/>
      </rPr>
      <t>d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</t>
    </r>
  </si>
  <si>
    <r>
      <t xml:space="preserve">       n(n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-1)</t>
    </r>
  </si>
  <si>
    <t>n</t>
  </si>
  <si>
    <t>value</t>
  </si>
  <si>
    <r>
      <t xml:space="preserve">Table of Critical values </t>
    </r>
    <r>
      <rPr>
        <i/>
        <sz val="12"/>
        <color indexed="8"/>
        <rFont val="Calibri"/>
        <family val="2"/>
      </rPr>
      <t>when value is higher the probability of a chance correlation is 0.05</t>
    </r>
  </si>
  <si>
    <r>
      <t>r</t>
    </r>
    <r>
      <rPr>
        <b/>
        <sz val="11"/>
        <color indexed="8"/>
        <rFont val="Calibri"/>
        <family val="2"/>
      </rPr>
      <t>s</t>
    </r>
    <r>
      <rPr>
        <b/>
        <sz val="16"/>
        <color indexed="8"/>
        <rFont val="Calibri"/>
        <family val="2"/>
      </rPr>
      <t xml:space="preserve"> = </t>
    </r>
    <r>
      <rPr>
        <b/>
        <u val="single"/>
        <sz val="16"/>
        <color indexed="8"/>
        <rFont val="Calibri"/>
        <family val="2"/>
      </rPr>
      <t>6(</t>
    </r>
    <r>
      <rPr>
        <b/>
        <u val="single"/>
        <sz val="12"/>
        <color indexed="8"/>
        <rFont val="Calibri"/>
        <family val="2"/>
      </rPr>
      <t>∑</t>
    </r>
    <r>
      <rPr>
        <b/>
        <u val="single"/>
        <sz val="16"/>
        <color indexed="8"/>
        <rFont val="Calibri"/>
        <family val="2"/>
      </rPr>
      <t>d</t>
    </r>
    <r>
      <rPr>
        <b/>
        <u val="single"/>
        <vertAlign val="superscript"/>
        <sz val="16"/>
        <color indexed="8"/>
        <rFont val="Calibri"/>
        <family val="2"/>
      </rPr>
      <t>2</t>
    </r>
    <r>
      <rPr>
        <b/>
        <u val="single"/>
        <sz val="16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</si>
</sst>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0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4"/>
      <name val="Verdana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sz val="12"/>
      <name val="Calibri"/>
      <family val="2"/>
    </font>
    <font>
      <b/>
      <u val="single"/>
      <sz val="16"/>
      <color indexed="8"/>
      <name val="Calibri"/>
      <family val="2"/>
    </font>
    <font>
      <b/>
      <u val="single"/>
      <vertAlign val="superscript"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4" xfId="0" applyFont="1" applyBorder="1" applyAlignment="1">
      <alignment vertical="top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1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top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64" fontId="9" fillId="0" borderId="14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3</xdr:row>
      <xdr:rowOff>238125</xdr:rowOff>
    </xdr:from>
    <xdr:to>
      <xdr:col>17</xdr:col>
      <xdr:colOff>190500</xdr:colOff>
      <xdr:row>4</xdr:row>
      <xdr:rowOff>180975</xdr:rowOff>
    </xdr:to>
    <xdr:sp>
      <xdr:nvSpPr>
        <xdr:cNvPr id="1" name="Straight Arrow Connector 2"/>
        <xdr:cNvSpPr>
          <a:spLocks/>
        </xdr:cNvSpPr>
      </xdr:nvSpPr>
      <xdr:spPr>
        <a:xfrm flipV="1">
          <a:off x="14335125" y="1419225"/>
          <a:ext cx="0" cy="180975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190500</xdr:colOff>
      <xdr:row>4</xdr:row>
      <xdr:rowOff>0</xdr:rowOff>
    </xdr:from>
    <xdr:to>
      <xdr:col>18</xdr:col>
      <xdr:colOff>190500</xdr:colOff>
      <xdr:row>4</xdr:row>
      <xdr:rowOff>190500</xdr:rowOff>
    </xdr:to>
    <xdr:sp>
      <xdr:nvSpPr>
        <xdr:cNvPr id="2" name="Straight Arrow Connector 7"/>
        <xdr:cNvSpPr>
          <a:spLocks/>
        </xdr:cNvSpPr>
      </xdr:nvSpPr>
      <xdr:spPr>
        <a:xfrm flipV="1">
          <a:off x="14744700" y="1419225"/>
          <a:ext cx="0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1">
      <selection activeCell="C27" sqref="C27"/>
    </sheetView>
  </sheetViews>
  <sheetFormatPr defaultColWidth="8.8515625" defaultRowHeight="15"/>
  <cols>
    <col min="1" max="1" width="28.7109375" style="0" bestFit="1" customWidth="1"/>
    <col min="2" max="2" width="7.421875" style="0" bestFit="1" customWidth="1"/>
    <col min="3" max="3" width="26.8515625" style="0" bestFit="1" customWidth="1"/>
    <col min="4" max="4" width="7.421875" style="0" bestFit="1" customWidth="1"/>
    <col min="5" max="5" width="2.8515625" style="0" bestFit="1" customWidth="1"/>
    <col min="6" max="6" width="6.140625" style="0" bestFit="1" customWidth="1"/>
    <col min="7" max="7" width="28.8515625" style="0" customWidth="1"/>
    <col min="8" max="8" width="7.421875" style="0" bestFit="1" customWidth="1"/>
    <col min="9" max="9" width="26.8515625" style="0" bestFit="1" customWidth="1"/>
    <col min="10" max="10" width="7.421875" style="0" bestFit="1" customWidth="1"/>
    <col min="11" max="11" width="2.8515625" style="0" bestFit="1" customWidth="1"/>
    <col min="12" max="12" width="5.8515625" style="0" bestFit="1" customWidth="1"/>
    <col min="14" max="14" width="26.140625" style="0" bestFit="1" customWidth="1"/>
    <col min="15" max="25" width="6.140625" style="0" bestFit="1" customWidth="1"/>
  </cols>
  <sheetData>
    <row r="1" spans="1:5" ht="45.75" thickBot="1">
      <c r="A1" s="39" t="s">
        <v>0</v>
      </c>
      <c r="B1" s="40"/>
      <c r="C1" s="40"/>
      <c r="D1" s="41"/>
      <c r="E1" s="1"/>
    </row>
    <row r="2" spans="1:25" ht="25.5" thickBot="1">
      <c r="A2" s="36" t="s">
        <v>6</v>
      </c>
      <c r="B2" s="37"/>
      <c r="C2" s="37"/>
      <c r="D2" s="37"/>
      <c r="E2" s="37"/>
      <c r="F2" s="38"/>
      <c r="G2" s="42" t="s">
        <v>7</v>
      </c>
      <c r="H2" s="43"/>
      <c r="I2" s="43"/>
      <c r="J2" s="43"/>
      <c r="K2" s="43"/>
      <c r="L2" s="44"/>
      <c r="N2" s="33" t="s">
        <v>14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</row>
    <row r="3" spans="1:25" ht="21.75">
      <c r="A3" s="5" t="s">
        <v>1</v>
      </c>
      <c r="B3" s="5" t="s">
        <v>2</v>
      </c>
      <c r="C3" s="5" t="s">
        <v>3</v>
      </c>
      <c r="D3" s="5" t="s">
        <v>2</v>
      </c>
      <c r="E3" s="5" t="s">
        <v>4</v>
      </c>
      <c r="F3" s="7" t="s">
        <v>8</v>
      </c>
      <c r="G3" s="5" t="s">
        <v>1</v>
      </c>
      <c r="H3" s="5" t="s">
        <v>2</v>
      </c>
      <c r="I3" s="5" t="s">
        <v>3</v>
      </c>
      <c r="J3" s="5" t="s">
        <v>2</v>
      </c>
      <c r="K3" s="5" t="s">
        <v>4</v>
      </c>
      <c r="L3" s="5" t="s">
        <v>5</v>
      </c>
      <c r="N3" s="22" t="s">
        <v>12</v>
      </c>
      <c r="O3" s="19">
        <v>5</v>
      </c>
      <c r="P3" s="19">
        <v>6</v>
      </c>
      <c r="Q3" s="19">
        <v>7</v>
      </c>
      <c r="R3" s="19">
        <v>8</v>
      </c>
      <c r="S3" s="19">
        <v>9</v>
      </c>
      <c r="T3" s="19">
        <v>10</v>
      </c>
      <c r="U3" s="19">
        <v>12</v>
      </c>
      <c r="V3" s="19">
        <v>14</v>
      </c>
      <c r="W3" s="19">
        <v>16</v>
      </c>
      <c r="X3" s="19">
        <v>18</v>
      </c>
      <c r="Y3" s="23">
        <v>20</v>
      </c>
    </row>
    <row r="4" spans="1:25" ht="18.75" thickBot="1">
      <c r="A4" s="13">
        <v>1100</v>
      </c>
      <c r="B4" s="3">
        <v>1</v>
      </c>
      <c r="C4" s="4">
        <v>0.016</v>
      </c>
      <c r="D4" s="3">
        <v>3</v>
      </c>
      <c r="E4" s="3">
        <f>B4-D4</f>
        <v>-2</v>
      </c>
      <c r="F4" s="8">
        <f>E4*E4</f>
        <v>4</v>
      </c>
      <c r="G4" s="4">
        <v>1500</v>
      </c>
      <c r="H4" s="19">
        <v>1</v>
      </c>
      <c r="I4" s="4">
        <v>0.0397</v>
      </c>
      <c r="J4" s="16">
        <v>1</v>
      </c>
      <c r="K4" s="16">
        <f>H4-J4</f>
        <v>0</v>
      </c>
      <c r="L4" s="16">
        <f>K4*K4</f>
        <v>0</v>
      </c>
      <c r="N4" s="24" t="s">
        <v>13</v>
      </c>
      <c r="O4" s="25">
        <v>1</v>
      </c>
      <c r="P4" s="25">
        <v>0.866</v>
      </c>
      <c r="Q4" s="25">
        <v>0.786</v>
      </c>
      <c r="R4" s="25">
        <v>0.738</v>
      </c>
      <c r="S4" s="25">
        <v>0.683</v>
      </c>
      <c r="T4" s="25">
        <v>0.648</v>
      </c>
      <c r="U4" s="25">
        <v>0.591</v>
      </c>
      <c r="V4" s="25">
        <v>0.544</v>
      </c>
      <c r="W4" s="25">
        <v>0.506</v>
      </c>
      <c r="X4" s="25">
        <v>0.475</v>
      </c>
      <c r="Y4" s="26">
        <v>0.45</v>
      </c>
    </row>
    <row r="5" spans="1:12" ht="15">
      <c r="A5" s="13">
        <v>1200</v>
      </c>
      <c r="B5" s="3">
        <v>2</v>
      </c>
      <c r="C5" s="4">
        <v>0.011</v>
      </c>
      <c r="D5" s="3">
        <v>2</v>
      </c>
      <c r="E5" s="3">
        <f aca="true" t="shared" si="0" ref="E5:E11">B5-D5</f>
        <v>0</v>
      </c>
      <c r="F5" s="8">
        <f aca="true" t="shared" si="1" ref="F5:F11">E5*E5</f>
        <v>0</v>
      </c>
      <c r="G5" s="4">
        <v>3000</v>
      </c>
      <c r="H5" s="19">
        <v>2</v>
      </c>
      <c r="I5" s="4">
        <v>0.31481</v>
      </c>
      <c r="J5" s="16">
        <v>2</v>
      </c>
      <c r="K5" s="16">
        <f aca="true" t="shared" si="2" ref="K5:K12">H5-J5</f>
        <v>0</v>
      </c>
      <c r="L5" s="16">
        <f aca="true" t="shared" si="3" ref="L5:L12">K5*K5</f>
        <v>0</v>
      </c>
    </row>
    <row r="6" spans="1:19" ht="15">
      <c r="A6" s="13">
        <v>1500</v>
      </c>
      <c r="B6" s="3">
        <v>3</v>
      </c>
      <c r="C6" s="4">
        <v>0.04</v>
      </c>
      <c r="D6" s="3">
        <v>5.5</v>
      </c>
      <c r="E6" s="3">
        <f t="shared" si="0"/>
        <v>-2.5</v>
      </c>
      <c r="F6" s="8">
        <f t="shared" si="1"/>
        <v>6.25</v>
      </c>
      <c r="G6" s="4">
        <v>10500</v>
      </c>
      <c r="H6" s="19">
        <v>3</v>
      </c>
      <c r="I6" s="4">
        <v>0.834</v>
      </c>
      <c r="J6" s="16">
        <v>3</v>
      </c>
      <c r="K6" s="16">
        <f t="shared" si="2"/>
        <v>0</v>
      </c>
      <c r="L6" s="16">
        <f t="shared" si="3"/>
        <v>0</v>
      </c>
      <c r="R6" s="27">
        <f>F13</f>
        <v>0.6845238095238095</v>
      </c>
      <c r="S6" s="28">
        <f>L14</f>
        <v>1</v>
      </c>
    </row>
    <row r="7" spans="1:12" ht="15">
      <c r="A7" s="13">
        <v>1600</v>
      </c>
      <c r="B7" s="3">
        <v>4</v>
      </c>
      <c r="C7" s="4">
        <v>0.02</v>
      </c>
      <c r="D7" s="3">
        <v>4</v>
      </c>
      <c r="E7" s="3">
        <f t="shared" si="0"/>
        <v>0</v>
      </c>
      <c r="F7" s="8">
        <f t="shared" si="1"/>
        <v>0</v>
      </c>
      <c r="G7" s="4">
        <v>18000</v>
      </c>
      <c r="H7" s="19">
        <v>4</v>
      </c>
      <c r="I7" s="4">
        <v>2.188</v>
      </c>
      <c r="J7" s="16">
        <v>4</v>
      </c>
      <c r="K7" s="16">
        <f t="shared" si="2"/>
        <v>0</v>
      </c>
      <c r="L7" s="16">
        <f t="shared" si="3"/>
        <v>0</v>
      </c>
    </row>
    <row r="8" spans="1:12" ht="15">
      <c r="A8" s="13">
        <v>2300</v>
      </c>
      <c r="B8" s="3">
        <v>5</v>
      </c>
      <c r="C8" s="4">
        <v>0.01</v>
      </c>
      <c r="D8" s="3">
        <v>1</v>
      </c>
      <c r="E8" s="3">
        <f t="shared" si="0"/>
        <v>4</v>
      </c>
      <c r="F8" s="8">
        <f t="shared" si="1"/>
        <v>16</v>
      </c>
      <c r="G8" s="4">
        <v>39000</v>
      </c>
      <c r="H8" s="19">
        <v>5</v>
      </c>
      <c r="I8" s="4">
        <v>14.515</v>
      </c>
      <c r="J8" s="16">
        <v>5</v>
      </c>
      <c r="K8" s="16">
        <f t="shared" si="2"/>
        <v>0</v>
      </c>
      <c r="L8" s="16">
        <f t="shared" si="3"/>
        <v>0</v>
      </c>
    </row>
    <row r="9" spans="1:12" ht="15">
      <c r="A9" s="13">
        <v>2400</v>
      </c>
      <c r="B9" s="3">
        <v>6</v>
      </c>
      <c r="C9" s="4">
        <v>0.04</v>
      </c>
      <c r="D9" s="3">
        <v>5.5</v>
      </c>
      <c r="E9" s="3">
        <f t="shared" si="0"/>
        <v>0.5</v>
      </c>
      <c r="F9" s="8">
        <f t="shared" si="1"/>
        <v>0.25</v>
      </c>
      <c r="G9" s="4">
        <v>680000</v>
      </c>
      <c r="H9" s="19">
        <v>6</v>
      </c>
      <c r="I9" s="4">
        <v>17.757</v>
      </c>
      <c r="J9" s="16">
        <v>6</v>
      </c>
      <c r="K9" s="16">
        <f t="shared" si="2"/>
        <v>0</v>
      </c>
      <c r="L9" s="16">
        <f t="shared" si="3"/>
        <v>0</v>
      </c>
    </row>
    <row r="10" spans="1:12" ht="15">
      <c r="A10" s="13">
        <v>2900</v>
      </c>
      <c r="B10" s="3">
        <v>7</v>
      </c>
      <c r="C10" s="4">
        <v>0.06</v>
      </c>
      <c r="D10" s="3">
        <v>7</v>
      </c>
      <c r="E10" s="3">
        <f t="shared" si="0"/>
        <v>0</v>
      </c>
      <c r="F10" s="8">
        <f t="shared" si="1"/>
        <v>0</v>
      </c>
      <c r="G10" s="4">
        <v>96500</v>
      </c>
      <c r="H10" s="19">
        <v>7</v>
      </c>
      <c r="I10" s="4">
        <v>86.346</v>
      </c>
      <c r="J10" s="16">
        <v>7</v>
      </c>
      <c r="K10" s="16">
        <f t="shared" si="2"/>
        <v>0</v>
      </c>
      <c r="L10" s="16">
        <f t="shared" si="3"/>
        <v>0</v>
      </c>
    </row>
    <row r="11" spans="1:12" ht="15.75" thickBot="1">
      <c r="A11" s="13">
        <v>3000</v>
      </c>
      <c r="B11" s="3">
        <v>8</v>
      </c>
      <c r="C11" s="4">
        <v>0.088</v>
      </c>
      <c r="D11" s="6">
        <v>8</v>
      </c>
      <c r="E11" s="6">
        <f t="shared" si="0"/>
        <v>0</v>
      </c>
      <c r="F11" s="9">
        <f t="shared" si="1"/>
        <v>0</v>
      </c>
      <c r="G11" s="4">
        <v>113000</v>
      </c>
      <c r="H11" s="19">
        <v>8</v>
      </c>
      <c r="I11" s="4">
        <v>98.357</v>
      </c>
      <c r="J11" s="16">
        <v>8</v>
      </c>
      <c r="K11" s="16">
        <f t="shared" si="2"/>
        <v>0</v>
      </c>
      <c r="L11" s="16">
        <f t="shared" si="3"/>
        <v>0</v>
      </c>
    </row>
    <row r="12" spans="4:12" ht="21" thickBot="1">
      <c r="D12" s="45" t="s">
        <v>10</v>
      </c>
      <c r="E12" s="46"/>
      <c r="F12" s="14">
        <f>SUM(F4:F11)</f>
        <v>26.5</v>
      </c>
      <c r="G12" s="10">
        <v>119000</v>
      </c>
      <c r="H12" s="18">
        <v>9</v>
      </c>
      <c r="I12" s="11">
        <v>106.361</v>
      </c>
      <c r="J12" s="12">
        <v>9</v>
      </c>
      <c r="K12" s="17">
        <f t="shared" si="2"/>
        <v>0</v>
      </c>
      <c r="L12" s="17">
        <f t="shared" si="3"/>
        <v>0</v>
      </c>
    </row>
    <row r="13" spans="1:12" ht="21" thickBot="1">
      <c r="A13" s="2"/>
      <c r="C13" s="31" t="s">
        <v>9</v>
      </c>
      <c r="D13" s="32"/>
      <c r="E13" s="32"/>
      <c r="F13" s="29">
        <f>1-((6*F12)/(8*(64-1)))</f>
        <v>0.6845238095238095</v>
      </c>
      <c r="J13" s="47" t="s">
        <v>10</v>
      </c>
      <c r="K13" s="48"/>
      <c r="L13" s="15">
        <f>SUM(L4:L12)</f>
        <v>0</v>
      </c>
    </row>
    <row r="14" spans="1:12" ht="21" thickBot="1">
      <c r="A14" s="2"/>
      <c r="I14" s="31" t="s">
        <v>9</v>
      </c>
      <c r="J14" s="32"/>
      <c r="K14" s="32"/>
      <c r="L14" s="15">
        <f>1-((6*L13)/(9*(81-1)))</f>
        <v>1</v>
      </c>
    </row>
    <row r="15" ht="21.75">
      <c r="C15" s="21" t="s">
        <v>15</v>
      </c>
    </row>
    <row r="16" spans="3:4" ht="21" customHeight="1" thickBot="1">
      <c r="C16" s="30" t="s">
        <v>11</v>
      </c>
      <c r="D16" s="20"/>
    </row>
  </sheetData>
  <mergeCells count="8">
    <mergeCell ref="I14:K14"/>
    <mergeCell ref="N2:Y2"/>
    <mergeCell ref="A2:F2"/>
    <mergeCell ref="A1:D1"/>
    <mergeCell ref="G2:L2"/>
    <mergeCell ref="D12:E12"/>
    <mergeCell ref="J13:K13"/>
    <mergeCell ref="C13:E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 Joseph's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Pupil</dc:creator>
  <cp:keywords/>
  <dc:description/>
  <cp:lastModifiedBy>Chubb User</cp:lastModifiedBy>
  <dcterms:created xsi:type="dcterms:W3CDTF">2012-04-20T13:02:36Z</dcterms:created>
  <dcterms:modified xsi:type="dcterms:W3CDTF">2012-04-22T19:30:18Z</dcterms:modified>
  <cp:category/>
  <cp:version/>
  <cp:contentType/>
  <cp:contentStatus/>
</cp:coreProperties>
</file>